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26740" tabRatio="500" activeTab="0"/>
  </bookViews>
  <sheets>
    <sheet name="Doc Fee Calculation" sheetId="1" r:id="rId1"/>
    <sheet name="Instructions" sheetId="2" r:id="rId2"/>
  </sheets>
  <definedNames>
    <definedName name="_xlnm.Print_Area" localSheetId="0">'Doc Fee Calculation'!$A$1:$L$48</definedName>
  </definedNames>
  <calcPr fullCalcOnLoad="1"/>
</workbook>
</file>

<file path=xl/sharedStrings.xml><?xml version="1.0" encoding="utf-8"?>
<sst xmlns="http://schemas.openxmlformats.org/spreadsheetml/2006/main" count="72" uniqueCount="72">
  <si>
    <t>Wages and Benefits</t>
  </si>
  <si>
    <t>Title Clerk</t>
  </si>
  <si>
    <t>General Manager, Supervision and Training</t>
  </si>
  <si>
    <t>General Sales Manager, Supervision and Training</t>
  </si>
  <si>
    <t>F &amp; I Managers</t>
  </si>
  <si>
    <t>Payroll Taxes</t>
  </si>
  <si>
    <t>Benefits</t>
  </si>
  <si>
    <t>Software</t>
  </si>
  <si>
    <t>Programming Forms</t>
  </si>
  <si>
    <t>Privacy Act and Security Expenses</t>
  </si>
  <si>
    <t>OFAC Reports</t>
  </si>
  <si>
    <t xml:space="preserve">Shredding Services </t>
  </si>
  <si>
    <t>Compliance Officer</t>
  </si>
  <si>
    <t>Odometer Statements</t>
  </si>
  <si>
    <t>Buyers Guides</t>
  </si>
  <si>
    <t>Deal Jackets</t>
  </si>
  <si>
    <t>Overhead</t>
  </si>
  <si>
    <t>Rent</t>
  </si>
  <si>
    <t>Utilities</t>
  </si>
  <si>
    <t>Proerty Taxes</t>
  </si>
  <si>
    <t>Depreciation</t>
  </si>
  <si>
    <t>Insurance</t>
  </si>
  <si>
    <t>Maintenance</t>
  </si>
  <si>
    <t>Total</t>
  </si>
  <si>
    <t>Annual Cost</t>
  </si>
  <si>
    <t>Amount</t>
  </si>
  <si>
    <t>Deals/Year</t>
  </si>
  <si>
    <t>Per Deal</t>
  </si>
  <si>
    <t>% Used for Doc Fee</t>
  </si>
  <si>
    <t>Reassignment of Title</t>
  </si>
  <si>
    <t xml:space="preserve">Dealer Registration </t>
  </si>
  <si>
    <t>Motor Vehicle Contracts</t>
  </si>
  <si>
    <t>Dealership Software</t>
  </si>
  <si>
    <t>Calculated Document Fee</t>
  </si>
  <si>
    <t>Controller, Management and Training</t>
  </si>
  <si>
    <t>Other expenses to run to DMV/IDS</t>
  </si>
  <si>
    <t>Title Processing Fee @ IDS</t>
  </si>
  <si>
    <t xml:space="preserve">Temporary Tags </t>
  </si>
  <si>
    <t>Safety/Emmission Inspection Fees</t>
  </si>
  <si>
    <t>Postage and Overnight Expenses</t>
  </si>
  <si>
    <t>Bond/Title Premium</t>
  </si>
  <si>
    <t>"As Is" No Implied Warranty</t>
  </si>
  <si>
    <t>Secure Power of Attorney</t>
  </si>
  <si>
    <t>Required Forms</t>
  </si>
  <si>
    <t>Fuel to go to DMV/IDS</t>
  </si>
  <si>
    <t>Temp Permit Price</t>
  </si>
  <si>
    <t>Vehicle History Reports</t>
  </si>
  <si>
    <t>Credit Bureau Verification Reports</t>
  </si>
  <si>
    <t xml:space="preserve">Instructions: </t>
  </si>
  <si>
    <t>Instructions:</t>
  </si>
  <si>
    <t>Step One:</t>
  </si>
  <si>
    <t>Enter your total sales for the previous year in cell J3.</t>
  </si>
  <si>
    <t>Step Three:</t>
  </si>
  <si>
    <t>Step Four:</t>
  </si>
  <si>
    <t>Determine percentage of programming annual cost used specifically for licensing and titling of vehicles. Enter this percentage in cell H14. Typically this will be 100%.</t>
  </si>
  <si>
    <t>Step Five:</t>
  </si>
  <si>
    <t>Step Six:</t>
  </si>
  <si>
    <t xml:space="preserve">Step Seven: </t>
  </si>
  <si>
    <t xml:space="preserve">Determine annual costs for cells G16 to G21 and their determined percentage based on the licensing and titling of vehicles. </t>
  </si>
  <si>
    <t>Step Eight:</t>
  </si>
  <si>
    <t xml:space="preserve">Determine annual costs for Privacy and Security cells G24 to G28. Also determine percentages used for licensing and titling of vehicles. </t>
  </si>
  <si>
    <t>Enter annual software and programming costs into cells G13 and G14. Determine percentage of software annual cost used specifically for licensing and titling of vehicles. Enter this percentage in cell H13.</t>
  </si>
  <si>
    <t>Enter Wages and Benefits information in cells G3 to G10. Determine percentage of time spent for employees wages and benefits used for the licensing and titling of vehicles. Enter percentages in cells H3 to H10.</t>
  </si>
  <si>
    <t>Determine annual costs for Overhead, cells G41 to G46. Determine percentage of overhead used for licensing and titling of vehicles.</t>
  </si>
  <si>
    <t>Enter the price per book for temporary permits into cell M19.</t>
  </si>
  <si>
    <t xml:space="preserve">Step Nine: </t>
  </si>
  <si>
    <t>The doc fee price in determined as each value is entered into each yellow cell. The doc fee price is listed in cell K48.</t>
  </si>
  <si>
    <t>Notes &amp; Warnings:</t>
  </si>
  <si>
    <t xml:space="preserve">Only edit fields in yellow. Other cells are linked to formulas and editting them could result in errors in the form. If you have specific items not in yellow please be aware that editing those field could result in worksheet errors.  </t>
  </si>
  <si>
    <t>Step Two:</t>
  </si>
  <si>
    <t>For questions regarding this worksheet, please contact IDS at 801.566.3802.</t>
  </si>
  <si>
    <t>See second worksheet.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</si>
</sst>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35">
    <font>
      <sz val="12"/>
      <color theme="1"/>
      <name val="Calibri"/>
      <family val="2"/>
    </font>
    <font>
      <sz val="12"/>
      <color indexed="8"/>
      <name val="Calibri"/>
      <family val="2"/>
    </font>
    <font>
      <sz val="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37">
    <xf numFmtId="0" fontId="0" fillId="0" borderId="0" xfId="0" applyFont="1" applyAlignment="1">
      <alignment/>
    </xf>
    <xf numFmtId="44" fontId="0" fillId="0" borderId="0" xfId="44" applyFont="1" applyAlignment="1">
      <alignment/>
    </xf>
    <xf numFmtId="1" fontId="0" fillId="0" borderId="0" xfId="44" applyNumberFormat="1" applyFont="1" applyAlignment="1">
      <alignment horizontal="center"/>
    </xf>
    <xf numFmtId="0" fontId="0" fillId="0" borderId="0" xfId="0" applyAlignment="1">
      <alignment horizontal="center"/>
    </xf>
    <xf numFmtId="44" fontId="33" fillId="0" borderId="0" xfId="44" applyFont="1" applyAlignment="1">
      <alignment horizontal="center"/>
    </xf>
    <xf numFmtId="1" fontId="33" fillId="0" borderId="0" xfId="44" applyNumberFormat="1" applyFont="1" applyAlignment="1">
      <alignment horizontal="center"/>
    </xf>
    <xf numFmtId="44" fontId="33" fillId="0" borderId="0" xfId="44" applyFont="1" applyAlignment="1" applyProtection="1">
      <alignment horizontal="center"/>
      <protection locked="0"/>
    </xf>
    <xf numFmtId="44" fontId="0" fillId="0" borderId="0" xfId="44" applyFont="1" applyAlignment="1" applyProtection="1">
      <alignment/>
      <protection locked="0"/>
    </xf>
    <xf numFmtId="172" fontId="0" fillId="0" borderId="0" xfId="57" applyNumberFormat="1" applyFont="1" applyAlignment="1" applyProtection="1">
      <alignment/>
      <protection locked="0"/>
    </xf>
    <xf numFmtId="44" fontId="33" fillId="0" borderId="0" xfId="44" applyFont="1" applyAlignment="1" applyProtection="1">
      <alignment horizontal="center"/>
      <protection/>
    </xf>
    <xf numFmtId="44" fontId="0" fillId="0" borderId="0" xfId="44" applyFont="1" applyAlignment="1" applyProtection="1">
      <alignment/>
      <protection/>
    </xf>
    <xf numFmtId="0" fontId="0" fillId="0" borderId="0" xfId="0" applyAlignment="1" applyProtection="1">
      <alignment/>
      <protection locked="0"/>
    </xf>
    <xf numFmtId="0" fontId="0" fillId="0" borderId="0" xfId="0" applyAlignment="1" applyProtection="1">
      <alignment horizontal="center"/>
      <protection/>
    </xf>
    <xf numFmtId="0" fontId="33" fillId="0" borderId="0" xfId="0" applyFont="1" applyAlignment="1" applyProtection="1">
      <alignment/>
      <protection/>
    </xf>
    <xf numFmtId="0" fontId="0" fillId="0" borderId="0" xfId="0" applyAlignment="1" applyProtection="1">
      <alignment/>
      <protection/>
    </xf>
    <xf numFmtId="172" fontId="33" fillId="0" borderId="0" xfId="57" applyNumberFormat="1" applyFont="1" applyAlignment="1" applyProtection="1">
      <alignment horizontal="center"/>
      <protection locked="0"/>
    </xf>
    <xf numFmtId="0" fontId="33" fillId="0" borderId="0" xfId="0" applyFont="1" applyAlignment="1">
      <alignment/>
    </xf>
    <xf numFmtId="44" fontId="0" fillId="33" borderId="10" xfId="44" applyFont="1" applyFill="1" applyBorder="1" applyAlignment="1" applyProtection="1">
      <alignment/>
      <protection locked="0"/>
    </xf>
    <xf numFmtId="172" fontId="0" fillId="33" borderId="10" xfId="57" applyNumberFormat="1" applyFont="1" applyFill="1" applyBorder="1" applyAlignment="1" applyProtection="1">
      <alignment/>
      <protection locked="0"/>
    </xf>
    <xf numFmtId="44" fontId="0" fillId="0" borderId="10" xfId="44" applyFont="1" applyBorder="1" applyAlignment="1" applyProtection="1">
      <alignment/>
      <protection/>
    </xf>
    <xf numFmtId="1" fontId="0" fillId="33" borderId="10" xfId="44" applyNumberFormat="1" applyFont="1" applyFill="1" applyBorder="1" applyAlignment="1" applyProtection="1">
      <alignment horizontal="center"/>
      <protection locked="0"/>
    </xf>
    <xf numFmtId="44" fontId="0" fillId="0" borderId="10" xfId="44" applyFont="1" applyBorder="1" applyAlignment="1">
      <alignment/>
    </xf>
    <xf numFmtId="1" fontId="0" fillId="0" borderId="10" xfId="44" applyNumberFormat="1" applyFont="1" applyBorder="1" applyAlignment="1">
      <alignment horizontal="center"/>
    </xf>
    <xf numFmtId="44" fontId="0" fillId="0" borderId="10" xfId="44" applyFont="1" applyFill="1" applyBorder="1" applyAlignment="1" applyProtection="1">
      <alignment/>
      <protection locked="0"/>
    </xf>
    <xf numFmtId="0" fontId="0" fillId="0" borderId="10" xfId="0" applyBorder="1" applyAlignment="1" applyProtection="1">
      <alignment/>
      <protection/>
    </xf>
    <xf numFmtId="44" fontId="0" fillId="0" borderId="10" xfId="44" applyFont="1" applyFill="1" applyBorder="1" applyAlignment="1" applyProtection="1">
      <alignment/>
      <protection/>
    </xf>
    <xf numFmtId="172" fontId="0" fillId="0" borderId="10" xfId="57" applyNumberFormat="1" applyFont="1" applyFill="1" applyBorder="1" applyAlignment="1" applyProtection="1">
      <alignment/>
      <protection/>
    </xf>
    <xf numFmtId="1" fontId="0" fillId="0" borderId="10" xfId="44" applyNumberFormat="1" applyFont="1" applyBorder="1" applyAlignment="1" applyProtection="1">
      <alignment horizontal="center"/>
      <protection/>
    </xf>
    <xf numFmtId="172" fontId="0" fillId="33" borderId="10" xfId="57" applyNumberFormat="1" applyFont="1" applyFill="1" applyBorder="1" applyAlignment="1" applyProtection="1">
      <alignment/>
      <protection/>
    </xf>
    <xf numFmtId="172" fontId="33" fillId="0" borderId="11" xfId="57" applyNumberFormat="1" applyFont="1" applyBorder="1" applyAlignment="1" applyProtection="1">
      <alignment/>
      <protection locked="0"/>
    </xf>
    <xf numFmtId="172" fontId="33" fillId="0" borderId="12" xfId="57" applyNumberFormat="1" applyFont="1" applyBorder="1" applyAlignment="1" applyProtection="1">
      <alignment/>
      <protection/>
    </xf>
    <xf numFmtId="1" fontId="33" fillId="0" borderId="12" xfId="44" applyNumberFormat="1" applyFont="1" applyBorder="1" applyAlignment="1">
      <alignment horizontal="center"/>
    </xf>
    <xf numFmtId="44" fontId="33" fillId="0" borderId="13" xfId="44" applyFont="1" applyBorder="1" applyAlignment="1">
      <alignment/>
    </xf>
    <xf numFmtId="0" fontId="0" fillId="0" borderId="0" xfId="0" applyAlignment="1">
      <alignment wrapText="1"/>
    </xf>
    <xf numFmtId="0" fontId="33" fillId="0" borderId="0" xfId="0" applyFont="1" applyAlignment="1">
      <alignment wrapText="1"/>
    </xf>
    <xf numFmtId="0" fontId="0" fillId="0" borderId="10" xfId="0" applyBorder="1" applyAlignment="1">
      <alignment/>
    </xf>
    <xf numFmtId="0" fontId="0" fillId="33" borderId="10"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8"/>
  <sheetViews>
    <sheetView tabSelected="1" zoomScalePageLayoutView="0" workbookViewId="0" topLeftCell="A1">
      <selection activeCell="P16" sqref="P16"/>
    </sheetView>
  </sheetViews>
  <sheetFormatPr defaultColWidth="11.00390625" defaultRowHeight="15.75"/>
  <cols>
    <col min="1" max="2" width="10.875" style="11" customWidth="1"/>
    <col min="7" max="7" width="14.875" style="7" bestFit="1" customWidth="1"/>
    <col min="8" max="8" width="17.00390625" style="8" bestFit="1" customWidth="1"/>
    <col min="9" max="9" width="11.50390625" style="10" bestFit="1" customWidth="1"/>
    <col min="10" max="10" width="10.875" style="2" customWidth="1"/>
    <col min="11" max="11" width="11.50390625" style="1" bestFit="1" customWidth="1"/>
    <col min="13" max="13" width="16.125" style="0" customWidth="1"/>
    <col min="14" max="14" width="11.50390625" style="0" bestFit="1" customWidth="1"/>
  </cols>
  <sheetData>
    <row r="1" spans="1:11" s="3" customFormat="1" ht="15.75">
      <c r="A1" s="12"/>
      <c r="B1" s="12"/>
      <c r="C1" s="12"/>
      <c r="D1" s="12"/>
      <c r="E1" s="12"/>
      <c r="F1" s="12"/>
      <c r="G1" s="6" t="s">
        <v>24</v>
      </c>
      <c r="H1" s="15" t="s">
        <v>28</v>
      </c>
      <c r="I1" s="9" t="s">
        <v>25</v>
      </c>
      <c r="J1" s="5" t="s">
        <v>26</v>
      </c>
      <c r="K1" s="4" t="s">
        <v>27</v>
      </c>
    </row>
    <row r="2" spans="1:6" ht="15.75">
      <c r="A2" s="13" t="s">
        <v>0</v>
      </c>
      <c r="B2" s="14"/>
      <c r="C2" s="14"/>
      <c r="D2" s="14"/>
      <c r="E2" s="14"/>
      <c r="F2" s="14"/>
    </row>
    <row r="3" spans="1:13" ht="15.75">
      <c r="A3" s="14"/>
      <c r="B3" s="14" t="s">
        <v>1</v>
      </c>
      <c r="C3" s="14"/>
      <c r="D3" s="14"/>
      <c r="E3" s="14"/>
      <c r="F3" s="14"/>
      <c r="G3" s="17">
        <v>0</v>
      </c>
      <c r="H3" s="18">
        <v>1</v>
      </c>
      <c r="I3" s="19">
        <f>G3*H3</f>
        <v>0</v>
      </c>
      <c r="J3" s="20">
        <v>500</v>
      </c>
      <c r="K3" s="21">
        <f>I3/$J$3</f>
        <v>0</v>
      </c>
      <c r="M3" s="16" t="s">
        <v>48</v>
      </c>
    </row>
    <row r="4" spans="1:13" ht="15.75">
      <c r="A4" s="14"/>
      <c r="B4" s="14" t="s">
        <v>34</v>
      </c>
      <c r="C4" s="14"/>
      <c r="D4" s="14"/>
      <c r="E4" s="14"/>
      <c r="F4" s="14"/>
      <c r="G4" s="17">
        <v>0</v>
      </c>
      <c r="H4" s="18">
        <v>0</v>
      </c>
      <c r="I4" s="19">
        <f aca="true" t="shared" si="0" ref="I4:I46">G4*H4</f>
        <v>0</v>
      </c>
      <c r="J4" s="22"/>
      <c r="K4" s="21">
        <f aca="true" t="shared" si="1" ref="K4:K46">I4/$J$3</f>
        <v>0</v>
      </c>
      <c r="M4" t="s">
        <v>71</v>
      </c>
    </row>
    <row r="5" spans="1:11" ht="15.75">
      <c r="A5" s="14"/>
      <c r="B5" s="14" t="s">
        <v>2</v>
      </c>
      <c r="C5" s="14"/>
      <c r="D5" s="14"/>
      <c r="E5" s="14"/>
      <c r="F5" s="14"/>
      <c r="G5" s="17">
        <v>0</v>
      </c>
      <c r="H5" s="18">
        <v>0</v>
      </c>
      <c r="I5" s="19">
        <f t="shared" si="0"/>
        <v>0</v>
      </c>
      <c r="J5" s="22"/>
      <c r="K5" s="21">
        <f t="shared" si="1"/>
        <v>0</v>
      </c>
    </row>
    <row r="6" spans="1:11" ht="15.75">
      <c r="A6" s="14"/>
      <c r="B6" s="14" t="s">
        <v>3</v>
      </c>
      <c r="C6" s="14"/>
      <c r="D6" s="14"/>
      <c r="E6" s="14"/>
      <c r="F6" s="14"/>
      <c r="G6" s="17">
        <v>0</v>
      </c>
      <c r="H6" s="18">
        <v>0</v>
      </c>
      <c r="I6" s="19">
        <f t="shared" si="0"/>
        <v>0</v>
      </c>
      <c r="J6" s="22"/>
      <c r="K6" s="21">
        <f t="shared" si="1"/>
        <v>0</v>
      </c>
    </row>
    <row r="7" spans="1:11" ht="15.75">
      <c r="A7" s="14"/>
      <c r="B7" s="14" t="s">
        <v>4</v>
      </c>
      <c r="C7" s="14"/>
      <c r="D7" s="14"/>
      <c r="E7" s="14"/>
      <c r="F7" s="14"/>
      <c r="G7" s="17">
        <v>0</v>
      </c>
      <c r="H7" s="18">
        <v>0</v>
      </c>
      <c r="I7" s="19">
        <f>G7*H7</f>
        <v>0</v>
      </c>
      <c r="J7" s="22"/>
      <c r="K7" s="21">
        <f t="shared" si="1"/>
        <v>0</v>
      </c>
    </row>
    <row r="8" spans="1:11" ht="15.75">
      <c r="A8" s="14"/>
      <c r="B8" s="14" t="s">
        <v>35</v>
      </c>
      <c r="C8" s="14"/>
      <c r="D8" s="14"/>
      <c r="E8" s="14"/>
      <c r="F8" s="14"/>
      <c r="G8" s="17">
        <v>0</v>
      </c>
      <c r="H8" s="18">
        <v>1</v>
      </c>
      <c r="I8" s="19">
        <f t="shared" si="0"/>
        <v>0</v>
      </c>
      <c r="J8" s="22"/>
      <c r="K8" s="21">
        <f t="shared" si="1"/>
        <v>0</v>
      </c>
    </row>
    <row r="9" spans="1:11" ht="15.75">
      <c r="A9" s="14"/>
      <c r="B9" s="14" t="s">
        <v>5</v>
      </c>
      <c r="C9" s="14"/>
      <c r="D9" s="14"/>
      <c r="E9" s="14"/>
      <c r="F9" s="14"/>
      <c r="G9" s="17">
        <v>0</v>
      </c>
      <c r="H9" s="18">
        <v>0</v>
      </c>
      <c r="I9" s="19">
        <f t="shared" si="0"/>
        <v>0</v>
      </c>
      <c r="J9" s="22"/>
      <c r="K9" s="21">
        <f t="shared" si="1"/>
        <v>0</v>
      </c>
    </row>
    <row r="10" spans="1:11" ht="15.75">
      <c r="A10" s="14"/>
      <c r="B10" s="14" t="s">
        <v>6</v>
      </c>
      <c r="C10" s="14"/>
      <c r="D10" s="14"/>
      <c r="E10" s="14"/>
      <c r="F10" s="14"/>
      <c r="G10" s="17">
        <v>0</v>
      </c>
      <c r="H10" s="18">
        <v>0</v>
      </c>
      <c r="I10" s="19">
        <f t="shared" si="0"/>
        <v>0</v>
      </c>
      <c r="J10" s="22"/>
      <c r="K10" s="21">
        <f t="shared" si="1"/>
        <v>0</v>
      </c>
    </row>
    <row r="11" spans="1:6" ht="15.75">
      <c r="A11" s="14"/>
      <c r="B11" s="14"/>
      <c r="C11" s="14"/>
      <c r="D11" s="14"/>
      <c r="E11" s="14"/>
      <c r="F11" s="14"/>
    </row>
    <row r="12" spans="1:6" ht="15.75">
      <c r="A12" s="13" t="s">
        <v>7</v>
      </c>
      <c r="B12" s="14"/>
      <c r="C12" s="14"/>
      <c r="D12" s="14"/>
      <c r="E12" s="14"/>
      <c r="F12" s="14"/>
    </row>
    <row r="13" spans="1:11" ht="15.75">
      <c r="A13" s="14"/>
      <c r="B13" s="14" t="s">
        <v>32</v>
      </c>
      <c r="C13" s="14"/>
      <c r="D13" s="14"/>
      <c r="E13" s="14"/>
      <c r="F13" s="14"/>
      <c r="G13" s="17">
        <v>0</v>
      </c>
      <c r="H13" s="18">
        <v>0</v>
      </c>
      <c r="I13" s="19">
        <f t="shared" si="0"/>
        <v>0</v>
      </c>
      <c r="J13" s="22"/>
      <c r="K13" s="21">
        <f t="shared" si="1"/>
        <v>0</v>
      </c>
    </row>
    <row r="14" spans="1:11" ht="15.75">
      <c r="A14" s="14"/>
      <c r="B14" s="14" t="s">
        <v>8</v>
      </c>
      <c r="C14" s="14"/>
      <c r="D14" s="14"/>
      <c r="E14" s="14"/>
      <c r="F14" s="14"/>
      <c r="G14" s="17">
        <v>0</v>
      </c>
      <c r="H14" s="18">
        <v>1</v>
      </c>
      <c r="I14" s="19">
        <f t="shared" si="0"/>
        <v>0</v>
      </c>
      <c r="J14" s="22"/>
      <c r="K14" s="21">
        <f t="shared" si="1"/>
        <v>0</v>
      </c>
    </row>
    <row r="15" spans="1:6" ht="15.75">
      <c r="A15" s="14"/>
      <c r="B15" s="14"/>
      <c r="C15" s="14"/>
      <c r="D15" s="14"/>
      <c r="E15" s="14"/>
      <c r="F15" s="14"/>
    </row>
    <row r="16" spans="1:11" ht="15.75">
      <c r="A16" s="13" t="s">
        <v>44</v>
      </c>
      <c r="B16" s="14"/>
      <c r="C16" s="14"/>
      <c r="D16" s="14"/>
      <c r="E16" s="14"/>
      <c r="F16" s="14"/>
      <c r="G16" s="17">
        <v>0</v>
      </c>
      <c r="H16" s="18">
        <v>1</v>
      </c>
      <c r="I16" s="19">
        <f t="shared" si="0"/>
        <v>0</v>
      </c>
      <c r="J16" s="22"/>
      <c r="K16" s="21">
        <f t="shared" si="1"/>
        <v>0</v>
      </c>
    </row>
    <row r="17" spans="1:11" ht="15.75">
      <c r="A17" s="13" t="s">
        <v>36</v>
      </c>
      <c r="B17" s="14"/>
      <c r="C17" s="14"/>
      <c r="D17" s="14"/>
      <c r="E17" s="14"/>
      <c r="F17" s="14"/>
      <c r="G17" s="17">
        <v>0</v>
      </c>
      <c r="H17" s="18">
        <v>1</v>
      </c>
      <c r="I17" s="19">
        <f t="shared" si="0"/>
        <v>0</v>
      </c>
      <c r="J17" s="22"/>
      <c r="K17" s="21">
        <f t="shared" si="1"/>
        <v>0</v>
      </c>
    </row>
    <row r="18" spans="1:14" ht="15.75">
      <c r="A18" s="13" t="s">
        <v>37</v>
      </c>
      <c r="B18" s="14"/>
      <c r="C18" s="14"/>
      <c r="D18" s="14"/>
      <c r="E18" s="14"/>
      <c r="F18" s="14"/>
      <c r="G18" s="23">
        <f>($J$3/25)*$M$19</f>
        <v>6080</v>
      </c>
      <c r="H18" s="18">
        <v>1</v>
      </c>
      <c r="I18" s="19">
        <f t="shared" si="0"/>
        <v>6080</v>
      </c>
      <c r="J18" s="22"/>
      <c r="K18" s="21">
        <f t="shared" si="1"/>
        <v>12.16</v>
      </c>
      <c r="M18" s="35" t="s">
        <v>45</v>
      </c>
      <c r="N18" s="1"/>
    </row>
    <row r="19" spans="1:13" ht="15.75">
      <c r="A19" s="13" t="s">
        <v>38</v>
      </c>
      <c r="B19" s="14"/>
      <c r="C19" s="14"/>
      <c r="D19" s="14"/>
      <c r="E19" s="14"/>
      <c r="F19" s="14"/>
      <c r="G19" s="17">
        <v>0</v>
      </c>
      <c r="H19" s="18">
        <v>1</v>
      </c>
      <c r="I19" s="19">
        <f t="shared" si="0"/>
        <v>0</v>
      </c>
      <c r="J19" s="22"/>
      <c r="K19" s="21">
        <f t="shared" si="1"/>
        <v>0</v>
      </c>
      <c r="M19" s="36">
        <v>304</v>
      </c>
    </row>
    <row r="20" spans="1:11" ht="15.75">
      <c r="A20" s="13" t="s">
        <v>39</v>
      </c>
      <c r="B20" s="14"/>
      <c r="C20" s="14"/>
      <c r="D20" s="14"/>
      <c r="E20" s="14"/>
      <c r="F20" s="14"/>
      <c r="G20" s="17">
        <v>0</v>
      </c>
      <c r="H20" s="18">
        <v>1</v>
      </c>
      <c r="I20" s="19">
        <f t="shared" si="0"/>
        <v>0</v>
      </c>
      <c r="J20" s="22"/>
      <c r="K20" s="21">
        <f t="shared" si="1"/>
        <v>0</v>
      </c>
    </row>
    <row r="21" spans="1:11" ht="15.75">
      <c r="A21" s="13" t="s">
        <v>40</v>
      </c>
      <c r="B21" s="14"/>
      <c r="C21" s="14"/>
      <c r="D21" s="14"/>
      <c r="E21" s="14"/>
      <c r="F21" s="14"/>
      <c r="G21" s="17">
        <v>0</v>
      </c>
      <c r="H21" s="18">
        <v>1</v>
      </c>
      <c r="I21" s="19">
        <f t="shared" si="0"/>
        <v>0</v>
      </c>
      <c r="J21" s="22"/>
      <c r="K21" s="21">
        <f t="shared" si="1"/>
        <v>0</v>
      </c>
    </row>
    <row r="22" spans="1:6" ht="15.75">
      <c r="A22" s="14"/>
      <c r="B22" s="14"/>
      <c r="C22" s="14"/>
      <c r="D22" s="14"/>
      <c r="E22" s="14"/>
      <c r="F22" s="14"/>
    </row>
    <row r="23" spans="1:6" ht="15.75">
      <c r="A23" s="13" t="s">
        <v>9</v>
      </c>
      <c r="B23" s="14"/>
      <c r="C23" s="14"/>
      <c r="D23" s="14"/>
      <c r="E23" s="14"/>
      <c r="F23" s="14"/>
    </row>
    <row r="24" spans="1:11" ht="15.75">
      <c r="A24" s="14"/>
      <c r="B24" s="14" t="s">
        <v>10</v>
      </c>
      <c r="C24" s="14"/>
      <c r="D24" s="14"/>
      <c r="E24" s="14"/>
      <c r="F24" s="14"/>
      <c r="G24" s="17">
        <v>0</v>
      </c>
      <c r="H24" s="18">
        <v>1</v>
      </c>
      <c r="I24" s="19">
        <f t="shared" si="0"/>
        <v>0</v>
      </c>
      <c r="J24" s="22"/>
      <c r="K24" s="21">
        <f t="shared" si="1"/>
        <v>0</v>
      </c>
    </row>
    <row r="25" spans="1:11" ht="15.75">
      <c r="A25" s="14"/>
      <c r="B25" s="14" t="s">
        <v>11</v>
      </c>
      <c r="C25" s="14"/>
      <c r="D25" s="14"/>
      <c r="E25" s="14"/>
      <c r="F25" s="14"/>
      <c r="G25" s="17"/>
      <c r="H25" s="18">
        <v>1</v>
      </c>
      <c r="I25" s="19">
        <f t="shared" si="0"/>
        <v>0</v>
      </c>
      <c r="J25" s="22"/>
      <c r="K25" s="21">
        <f t="shared" si="1"/>
        <v>0</v>
      </c>
    </row>
    <row r="26" spans="1:11" ht="15.75">
      <c r="A26" s="14"/>
      <c r="B26" s="14" t="s">
        <v>12</v>
      </c>
      <c r="C26" s="14"/>
      <c r="D26" s="14"/>
      <c r="E26" s="14"/>
      <c r="F26" s="14"/>
      <c r="G26" s="17">
        <v>0</v>
      </c>
      <c r="H26" s="18">
        <v>0</v>
      </c>
      <c r="I26" s="19">
        <f t="shared" si="0"/>
        <v>0</v>
      </c>
      <c r="J26" s="22"/>
      <c r="K26" s="21">
        <f t="shared" si="1"/>
        <v>0</v>
      </c>
    </row>
    <row r="27" spans="1:11" ht="15.75">
      <c r="A27" s="14"/>
      <c r="B27" s="14" t="s">
        <v>46</v>
      </c>
      <c r="C27" s="14"/>
      <c r="D27" s="14"/>
      <c r="E27" s="14"/>
      <c r="F27" s="14"/>
      <c r="G27" s="17">
        <v>0</v>
      </c>
      <c r="H27" s="18">
        <v>1</v>
      </c>
      <c r="I27" s="19">
        <f t="shared" si="0"/>
        <v>0</v>
      </c>
      <c r="J27" s="22"/>
      <c r="K27" s="21">
        <f t="shared" si="1"/>
        <v>0</v>
      </c>
    </row>
    <row r="28" spans="1:11" ht="15.75">
      <c r="A28" s="14"/>
      <c r="B28" s="14" t="s">
        <v>47</v>
      </c>
      <c r="C28" s="14"/>
      <c r="D28" s="14"/>
      <c r="E28" s="14"/>
      <c r="F28" s="14"/>
      <c r="G28" s="17">
        <v>0</v>
      </c>
      <c r="H28" s="18">
        <v>1</v>
      </c>
      <c r="I28" s="19">
        <f t="shared" si="0"/>
        <v>0</v>
      </c>
      <c r="J28" s="22"/>
      <c r="K28" s="21">
        <f t="shared" si="1"/>
        <v>0</v>
      </c>
    </row>
    <row r="29" spans="1:6" ht="15.75">
      <c r="A29" s="14"/>
      <c r="B29" s="14"/>
      <c r="C29" s="14"/>
      <c r="D29" s="14"/>
      <c r="E29" s="14"/>
      <c r="F29" s="14"/>
    </row>
    <row r="30" spans="1:6" ht="15.75">
      <c r="A30" s="13" t="s">
        <v>43</v>
      </c>
      <c r="B30" s="14"/>
      <c r="C30" s="14"/>
      <c r="D30" s="14"/>
      <c r="E30" s="14"/>
      <c r="F30" s="14"/>
    </row>
    <row r="31" spans="1:11" ht="15.75">
      <c r="A31" s="14"/>
      <c r="B31" s="14" t="s">
        <v>13</v>
      </c>
      <c r="C31" s="14"/>
      <c r="D31" s="14"/>
      <c r="E31" s="14"/>
      <c r="F31" s="24">
        <v>0.13</v>
      </c>
      <c r="G31" s="25">
        <f>$J$3*F31</f>
        <v>65</v>
      </c>
      <c r="H31" s="26">
        <v>1</v>
      </c>
      <c r="I31" s="19">
        <f t="shared" si="0"/>
        <v>65</v>
      </c>
      <c r="J31" s="27"/>
      <c r="K31" s="19">
        <f t="shared" si="1"/>
        <v>0.13</v>
      </c>
    </row>
    <row r="32" spans="1:11" ht="15.75">
      <c r="A32" s="14"/>
      <c r="B32" s="14" t="s">
        <v>14</v>
      </c>
      <c r="C32" s="14"/>
      <c r="D32" s="14"/>
      <c r="E32" s="14"/>
      <c r="F32" s="24">
        <v>0.21</v>
      </c>
      <c r="G32" s="25">
        <f aca="true" t="shared" si="2" ref="G32:G38">$J$3*F32</f>
        <v>105</v>
      </c>
      <c r="H32" s="26">
        <v>1</v>
      </c>
      <c r="I32" s="19">
        <f t="shared" si="0"/>
        <v>105</v>
      </c>
      <c r="J32" s="27"/>
      <c r="K32" s="19">
        <f t="shared" si="1"/>
        <v>0.21</v>
      </c>
    </row>
    <row r="33" spans="1:11" ht="15.75">
      <c r="A33" s="14"/>
      <c r="B33" s="14" t="s">
        <v>41</v>
      </c>
      <c r="C33" s="14"/>
      <c r="D33" s="14"/>
      <c r="E33" s="14"/>
      <c r="F33" s="24">
        <v>0.14</v>
      </c>
      <c r="G33" s="25">
        <f t="shared" si="2"/>
        <v>70</v>
      </c>
      <c r="H33" s="26">
        <v>1</v>
      </c>
      <c r="I33" s="19">
        <f t="shared" si="0"/>
        <v>70</v>
      </c>
      <c r="J33" s="27"/>
      <c r="K33" s="19">
        <f t="shared" si="1"/>
        <v>0.14</v>
      </c>
    </row>
    <row r="34" spans="1:11" ht="15.75">
      <c r="A34" s="14"/>
      <c r="B34" s="14" t="s">
        <v>42</v>
      </c>
      <c r="C34" s="14"/>
      <c r="D34" s="14"/>
      <c r="E34" s="14"/>
      <c r="F34" s="24">
        <v>0.28</v>
      </c>
      <c r="G34" s="25">
        <f t="shared" si="2"/>
        <v>140</v>
      </c>
      <c r="H34" s="26">
        <v>1</v>
      </c>
      <c r="I34" s="19">
        <f t="shared" si="0"/>
        <v>140</v>
      </c>
      <c r="J34" s="27"/>
      <c r="K34" s="19">
        <f t="shared" si="1"/>
        <v>0.28</v>
      </c>
    </row>
    <row r="35" spans="1:11" ht="15.75">
      <c r="A35" s="14"/>
      <c r="B35" s="14" t="s">
        <v>15</v>
      </c>
      <c r="C35" s="14"/>
      <c r="D35" s="14"/>
      <c r="E35" s="14"/>
      <c r="F35" s="24">
        <v>0.34</v>
      </c>
      <c r="G35" s="25">
        <f t="shared" si="2"/>
        <v>170</v>
      </c>
      <c r="H35" s="26">
        <v>1</v>
      </c>
      <c r="I35" s="19">
        <f t="shared" si="0"/>
        <v>170</v>
      </c>
      <c r="J35" s="27"/>
      <c r="K35" s="19">
        <f t="shared" si="1"/>
        <v>0.34</v>
      </c>
    </row>
    <row r="36" spans="1:11" ht="15.75">
      <c r="A36" s="14"/>
      <c r="B36" s="14" t="s">
        <v>29</v>
      </c>
      <c r="C36" s="14"/>
      <c r="D36" s="14"/>
      <c r="E36" s="14"/>
      <c r="F36" s="24">
        <v>0.18</v>
      </c>
      <c r="G36" s="25">
        <f t="shared" si="2"/>
        <v>90</v>
      </c>
      <c r="H36" s="26">
        <v>1</v>
      </c>
      <c r="I36" s="19">
        <f t="shared" si="0"/>
        <v>90</v>
      </c>
      <c r="J36" s="27"/>
      <c r="K36" s="19">
        <f t="shared" si="1"/>
        <v>0.18</v>
      </c>
    </row>
    <row r="37" spans="1:11" ht="15.75">
      <c r="A37" s="14"/>
      <c r="B37" s="14" t="s">
        <v>30</v>
      </c>
      <c r="C37" s="14"/>
      <c r="D37" s="14"/>
      <c r="E37" s="14"/>
      <c r="F37" s="24">
        <v>0.22</v>
      </c>
      <c r="G37" s="25">
        <f t="shared" si="2"/>
        <v>110</v>
      </c>
      <c r="H37" s="26">
        <v>1</v>
      </c>
      <c r="I37" s="19">
        <f t="shared" si="0"/>
        <v>110</v>
      </c>
      <c r="J37" s="27"/>
      <c r="K37" s="19">
        <f t="shared" si="1"/>
        <v>0.22</v>
      </c>
    </row>
    <row r="38" spans="1:11" ht="15.75">
      <c r="A38" s="14"/>
      <c r="B38" s="14" t="s">
        <v>31</v>
      </c>
      <c r="C38" s="14"/>
      <c r="D38" s="14"/>
      <c r="E38" s="14"/>
      <c r="F38" s="24">
        <v>0.27</v>
      </c>
      <c r="G38" s="25">
        <f t="shared" si="2"/>
        <v>135</v>
      </c>
      <c r="H38" s="26">
        <v>1</v>
      </c>
      <c r="I38" s="19">
        <f t="shared" si="0"/>
        <v>135</v>
      </c>
      <c r="J38" s="27"/>
      <c r="K38" s="19">
        <f t="shared" si="1"/>
        <v>0.27</v>
      </c>
    </row>
    <row r="39" spans="1:6" ht="15.75">
      <c r="A39" s="14"/>
      <c r="B39" s="14"/>
      <c r="C39" s="14"/>
      <c r="D39" s="14"/>
      <c r="E39" s="14"/>
      <c r="F39" s="14"/>
    </row>
    <row r="40" spans="1:6" ht="15.75">
      <c r="A40" s="13" t="s">
        <v>16</v>
      </c>
      <c r="B40" s="14"/>
      <c r="C40" s="14"/>
      <c r="D40" s="14"/>
      <c r="E40" s="14"/>
      <c r="F40" s="14"/>
    </row>
    <row r="41" spans="1:11" ht="15.75">
      <c r="A41" s="14"/>
      <c r="B41" s="14" t="s">
        <v>17</v>
      </c>
      <c r="C41" s="14"/>
      <c r="D41" s="14"/>
      <c r="E41" s="14"/>
      <c r="F41" s="14"/>
      <c r="G41" s="17">
        <v>0</v>
      </c>
      <c r="H41" s="18">
        <v>0.33</v>
      </c>
      <c r="I41" s="19">
        <f t="shared" si="0"/>
        <v>0</v>
      </c>
      <c r="J41" s="22"/>
      <c r="K41" s="21">
        <f t="shared" si="1"/>
        <v>0</v>
      </c>
    </row>
    <row r="42" spans="1:11" ht="15.75">
      <c r="A42" s="14"/>
      <c r="B42" s="14" t="s">
        <v>18</v>
      </c>
      <c r="C42" s="14"/>
      <c r="D42" s="14"/>
      <c r="E42" s="14"/>
      <c r="F42" s="14"/>
      <c r="G42" s="17">
        <v>0</v>
      </c>
      <c r="H42" s="28">
        <f>$H$41</f>
        <v>0.33</v>
      </c>
      <c r="I42" s="19">
        <f t="shared" si="0"/>
        <v>0</v>
      </c>
      <c r="J42" s="22"/>
      <c r="K42" s="21">
        <f t="shared" si="1"/>
        <v>0</v>
      </c>
    </row>
    <row r="43" spans="1:11" ht="15.75">
      <c r="A43" s="14"/>
      <c r="B43" s="14" t="s">
        <v>19</v>
      </c>
      <c r="C43" s="14"/>
      <c r="D43" s="14"/>
      <c r="E43" s="14"/>
      <c r="F43" s="14"/>
      <c r="G43" s="17">
        <v>0</v>
      </c>
      <c r="H43" s="28">
        <f>$H$41</f>
        <v>0.33</v>
      </c>
      <c r="I43" s="19">
        <f t="shared" si="0"/>
        <v>0</v>
      </c>
      <c r="J43" s="22"/>
      <c r="K43" s="21">
        <f t="shared" si="1"/>
        <v>0</v>
      </c>
    </row>
    <row r="44" spans="1:11" ht="15.75">
      <c r="A44" s="14"/>
      <c r="B44" s="14" t="s">
        <v>20</v>
      </c>
      <c r="C44" s="14"/>
      <c r="D44" s="14"/>
      <c r="E44" s="14"/>
      <c r="F44" s="14"/>
      <c r="G44" s="17">
        <v>0</v>
      </c>
      <c r="H44" s="28">
        <f>$H$41</f>
        <v>0.33</v>
      </c>
      <c r="I44" s="19">
        <f t="shared" si="0"/>
        <v>0</v>
      </c>
      <c r="J44" s="22"/>
      <c r="K44" s="21">
        <f t="shared" si="1"/>
        <v>0</v>
      </c>
    </row>
    <row r="45" spans="1:11" ht="15.75">
      <c r="A45" s="14"/>
      <c r="B45" s="14" t="s">
        <v>21</v>
      </c>
      <c r="C45" s="14"/>
      <c r="D45" s="14"/>
      <c r="E45" s="14"/>
      <c r="F45" s="14"/>
      <c r="G45" s="17">
        <v>0</v>
      </c>
      <c r="H45" s="28">
        <f>$H$41</f>
        <v>0.33</v>
      </c>
      <c r="I45" s="19">
        <f t="shared" si="0"/>
        <v>0</v>
      </c>
      <c r="J45" s="22"/>
      <c r="K45" s="21">
        <f t="shared" si="1"/>
        <v>0</v>
      </c>
    </row>
    <row r="46" spans="1:11" ht="15.75">
      <c r="A46" s="14"/>
      <c r="B46" s="14" t="s">
        <v>22</v>
      </c>
      <c r="C46" s="14"/>
      <c r="D46" s="14"/>
      <c r="E46" s="14"/>
      <c r="F46" s="14"/>
      <c r="G46" s="17">
        <v>0</v>
      </c>
      <c r="H46" s="28">
        <f>$H$41</f>
        <v>0.33</v>
      </c>
      <c r="I46" s="19">
        <f t="shared" si="0"/>
        <v>0</v>
      </c>
      <c r="J46" s="22"/>
      <c r="K46" s="21">
        <f t="shared" si="1"/>
        <v>0</v>
      </c>
    </row>
    <row r="47" spans="1:6" ht="16.5" thickBot="1">
      <c r="A47" s="14"/>
      <c r="B47" s="14"/>
      <c r="C47" s="14"/>
      <c r="D47" s="14"/>
      <c r="E47" s="14"/>
      <c r="F47" s="14"/>
    </row>
    <row r="48" spans="1:11" ht="16.5" thickBot="1">
      <c r="A48" s="13" t="s">
        <v>23</v>
      </c>
      <c r="B48" s="14"/>
      <c r="C48" s="14"/>
      <c r="D48" s="14"/>
      <c r="E48" s="14"/>
      <c r="F48" s="14"/>
      <c r="H48" s="29" t="s">
        <v>33</v>
      </c>
      <c r="I48" s="30"/>
      <c r="J48" s="31"/>
      <c r="K48" s="32">
        <f>SUM(K3:K47)</f>
        <v>13.930000000000001</v>
      </c>
    </row>
  </sheetData>
  <sheetProtection/>
  <printOptions horizontalCentered="1"/>
  <pageMargins left="0.75" right="0.75" top="1.25" bottom="1" header="0.5" footer="0.5"/>
  <pageSetup orientation="landscape" scale="58"/>
  <headerFooter alignWithMargins="0">
    <oddHeader>&amp;C&amp;"Arial Black,Bold"&amp;20&amp;K000000Document Fees and Expenses
2016</oddHeader>
  </headerFooter>
  <rowBreaks count="1" manualBreakCount="1">
    <brk id="48" max="255" man="1"/>
  </rowBreaks>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C22"/>
  <sheetViews>
    <sheetView zoomScalePageLayoutView="0" workbookViewId="0" topLeftCell="A1">
      <selection activeCell="D4" sqref="D4"/>
    </sheetView>
  </sheetViews>
  <sheetFormatPr defaultColWidth="11.00390625" defaultRowHeight="15.75"/>
  <cols>
    <col min="1" max="1" width="7.625" style="0" customWidth="1"/>
    <col min="2" max="2" width="6.125" style="0" customWidth="1"/>
    <col min="3" max="3" width="62.875" style="33" customWidth="1"/>
  </cols>
  <sheetData>
    <row r="1" spans="1:3" s="16" customFormat="1" ht="15.75">
      <c r="A1" s="16" t="s">
        <v>49</v>
      </c>
      <c r="C1" s="34"/>
    </row>
    <row r="2" spans="2:3" s="16" customFormat="1" ht="15.75">
      <c r="B2" s="16" t="s">
        <v>67</v>
      </c>
      <c r="C2" s="34"/>
    </row>
    <row r="3" ht="67.5">
      <c r="C3" s="33" t="s">
        <v>68</v>
      </c>
    </row>
    <row r="4" ht="33.75">
      <c r="C4" s="33" t="s">
        <v>70</v>
      </c>
    </row>
    <row r="5" spans="2:3" s="16" customFormat="1" ht="15.75">
      <c r="B5" s="16" t="s">
        <v>50</v>
      </c>
      <c r="C5" s="34"/>
    </row>
    <row r="6" ht="16.5">
      <c r="C6" s="33" t="s">
        <v>51</v>
      </c>
    </row>
    <row r="7" spans="2:3" s="16" customFormat="1" ht="15.75">
      <c r="B7" s="16" t="s">
        <v>69</v>
      </c>
      <c r="C7" s="34"/>
    </row>
    <row r="8" ht="51">
      <c r="C8" s="33" t="s">
        <v>62</v>
      </c>
    </row>
    <row r="9" spans="2:3" s="16" customFormat="1" ht="15.75">
      <c r="B9" s="16" t="s">
        <v>52</v>
      </c>
      <c r="C9" s="34"/>
    </row>
    <row r="10" ht="51">
      <c r="C10" s="33" t="s">
        <v>61</v>
      </c>
    </row>
    <row r="11" spans="2:3" s="16" customFormat="1" ht="15.75">
      <c r="B11" s="16" t="s">
        <v>53</v>
      </c>
      <c r="C11" s="34"/>
    </row>
    <row r="12" ht="51">
      <c r="C12" s="33" t="s">
        <v>54</v>
      </c>
    </row>
    <row r="13" spans="2:3" s="16" customFormat="1" ht="15.75">
      <c r="B13" s="16" t="s">
        <v>55</v>
      </c>
      <c r="C13" s="34"/>
    </row>
    <row r="14" ht="33.75">
      <c r="C14" s="33" t="s">
        <v>58</v>
      </c>
    </row>
    <row r="15" spans="2:3" s="16" customFormat="1" ht="15.75">
      <c r="B15" s="16" t="s">
        <v>56</v>
      </c>
      <c r="C15" s="34"/>
    </row>
    <row r="16" ht="33.75">
      <c r="C16" s="33" t="s">
        <v>60</v>
      </c>
    </row>
    <row r="17" spans="2:3" s="16" customFormat="1" ht="15.75">
      <c r="B17" s="16" t="s">
        <v>57</v>
      </c>
      <c r="C17" s="34"/>
    </row>
    <row r="18" ht="33.75">
      <c r="C18" s="33" t="s">
        <v>63</v>
      </c>
    </row>
    <row r="19" spans="2:3" s="16" customFormat="1" ht="15.75">
      <c r="B19" s="16" t="s">
        <v>59</v>
      </c>
      <c r="C19" s="34"/>
    </row>
    <row r="20" ht="16.5">
      <c r="C20" s="33" t="s">
        <v>64</v>
      </c>
    </row>
    <row r="21" spans="2:3" s="16" customFormat="1" ht="15.75">
      <c r="B21" s="16" t="s">
        <v>65</v>
      </c>
      <c r="C21" s="34"/>
    </row>
    <row r="22" ht="33.75">
      <c r="C22" s="33" t="s">
        <v>66</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Hansen</dc:creator>
  <cp:keywords/>
  <dc:description/>
  <cp:lastModifiedBy>Adam Jones</cp:lastModifiedBy>
  <cp:lastPrinted>2016-01-21T22:02:55Z</cp:lastPrinted>
  <dcterms:created xsi:type="dcterms:W3CDTF">2012-08-03T18:22:59Z</dcterms:created>
  <dcterms:modified xsi:type="dcterms:W3CDTF">2020-09-08T23:07:48Z</dcterms:modified>
  <cp:category/>
  <cp:version/>
  <cp:contentType/>
  <cp:contentStatus/>
</cp:coreProperties>
</file>